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boisc\Desktop\"/>
    </mc:Choice>
  </mc:AlternateContent>
  <bookViews>
    <workbookView xWindow="0" yWindow="0" windowWidth="23040" windowHeight="8670"/>
  </bookViews>
  <sheets>
    <sheet name="Sheet1" sheetId="1" r:id="rId1"/>
    <sheet name="Info" sheetId="3" r:id="rId2"/>
    <sheet name="Program Listing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I18" i="1" l="1"/>
  <c r="D26" i="1" l="1"/>
  <c r="D28" i="1" l="1"/>
  <c r="D27" i="1" l="1"/>
  <c r="I20" i="1" l="1"/>
  <c r="I22" i="1" s="1"/>
</calcChain>
</file>

<file path=xl/sharedStrings.xml><?xml version="1.0" encoding="utf-8"?>
<sst xmlns="http://schemas.openxmlformats.org/spreadsheetml/2006/main" count="141" uniqueCount="133">
  <si>
    <t>Student Name:</t>
  </si>
  <si>
    <t>Program Name:</t>
  </si>
  <si>
    <t>Start term:</t>
  </si>
  <si>
    <t>Total cost (based on FT enrollment):</t>
  </si>
  <si>
    <t>Engineering</t>
  </si>
  <si>
    <t>Culinary Arts</t>
  </si>
  <si>
    <t>Early Childhood Development AAS</t>
  </si>
  <si>
    <t>Developmental credits required:</t>
  </si>
  <si>
    <t>Credits required in program:</t>
  </si>
  <si>
    <t>Total credits required to complete:</t>
  </si>
  <si>
    <t>Transfer credit applied:</t>
  </si>
  <si>
    <t>Total tuition cost:</t>
  </si>
  <si>
    <t>Tuition:</t>
  </si>
  <si>
    <t>Misc:</t>
  </si>
  <si>
    <t>VA Benefits Payments</t>
  </si>
  <si>
    <t>Ch:</t>
  </si>
  <si>
    <t>%:</t>
  </si>
  <si>
    <t>Daffy Duck</t>
  </si>
  <si>
    <t>Fall</t>
  </si>
  <si>
    <t>Average Costs</t>
  </si>
  <si>
    <t>12 credits/term:</t>
  </si>
  <si>
    <t>Room &amp; Board:</t>
  </si>
  <si>
    <t>Spring</t>
  </si>
  <si>
    <t>Summer</t>
  </si>
  <si>
    <t>Chapter</t>
  </si>
  <si>
    <t>Program Name</t>
  </si>
  <si>
    <t>Credits</t>
  </si>
  <si>
    <t>In state</t>
  </si>
  <si>
    <t>Out of state</t>
  </si>
  <si>
    <t>Tuition Rate (I/O):</t>
  </si>
  <si>
    <t>Out of State</t>
  </si>
  <si>
    <t>In State</t>
  </si>
  <si>
    <t>Reynolds Tuition/Payments</t>
  </si>
  <si>
    <t>Reynolds Terms</t>
  </si>
  <si>
    <t>Reynolds Tuition Rates</t>
  </si>
  <si>
    <t>Accounting AAS</t>
  </si>
  <si>
    <t>Accounting C</t>
  </si>
  <si>
    <t>Accounting CSC</t>
  </si>
  <si>
    <t>Administration of Justice AAS</t>
  </si>
  <si>
    <t>Advanced Medical Coder CSC</t>
  </si>
  <si>
    <t>Advanced Welding CSC</t>
  </si>
  <si>
    <t>American Sign Language CSC</t>
  </si>
  <si>
    <t>Arch and Engin Tech AAS-Building Construction Management Specialization</t>
  </si>
  <si>
    <t>Arch and Engin Tech AAS-Contemporary Tech for Design Specialization</t>
  </si>
  <si>
    <t>ASL- English Intrepretation AAS</t>
  </si>
  <si>
    <t>Automotive Maintenance and Light Repair CSC</t>
  </si>
  <si>
    <t>Automotive Technology C</t>
  </si>
  <si>
    <t>Business Administration AS</t>
  </si>
  <si>
    <t>Central Sterile Technician CSC</t>
  </si>
  <si>
    <t>Child Care Assistant PAVE CSC</t>
  </si>
  <si>
    <t>Clerical Assistant PAVE CSC</t>
  </si>
  <si>
    <t>Cloud Computing CSC</t>
  </si>
  <si>
    <t>Computer Aided Design Spec CSC</t>
  </si>
  <si>
    <t>Computer Applications CSC</t>
  </si>
  <si>
    <t>Computer Applications Fundamentals CSC</t>
  </si>
  <si>
    <t>Computer Programmer CSC</t>
  </si>
  <si>
    <t>Criminal Justice CSC</t>
  </si>
  <si>
    <t>Culinary Arts AAS - Culinary Arts Specialization</t>
  </si>
  <si>
    <t>Culinary Arts AAS - Culinary Management Specialization</t>
  </si>
  <si>
    <t>Culinary Arts AAS - Pastry Arts Specialization</t>
  </si>
  <si>
    <t>Culinary Fundamentals CSC</t>
  </si>
  <si>
    <t>Cyber Security CSC</t>
  </si>
  <si>
    <t>Dental Assisting C</t>
  </si>
  <si>
    <t>Diesel Mechanics Technology C</t>
  </si>
  <si>
    <t>Early Childhood Development C</t>
  </si>
  <si>
    <t>Early Childhood Education CSC</t>
  </si>
  <si>
    <t>Early Childhood Education-Advanced CSC</t>
  </si>
  <si>
    <t>Early Childhood School-Age CSC</t>
  </si>
  <si>
    <t>eCommerce CSC</t>
  </si>
  <si>
    <t>Emergency Medical Services-Paramedic AAS</t>
  </si>
  <si>
    <t>EMS-EMT CSC</t>
  </si>
  <si>
    <t>Engineering AS - Chemical/Biological Engineering Specialization</t>
  </si>
  <si>
    <t>Engineering AS - Electrical/Computer Engineering Specialization</t>
  </si>
  <si>
    <t>Engineering AS - Mechanical/General Engineering Specialization</t>
  </si>
  <si>
    <t>Entrepreneurship in Small Business CSC</t>
  </si>
  <si>
    <t>Floral Design CSC</t>
  </si>
  <si>
    <t>Food and Beverage Operations CSC</t>
  </si>
  <si>
    <t>Food Services Asst PAVE CSC</t>
  </si>
  <si>
    <t>Foundations of Culinary Technique CSC</t>
  </si>
  <si>
    <t>General Education C</t>
  </si>
  <si>
    <t>General Studies AS</t>
  </si>
  <si>
    <t>General Studies AS- Elementary Education Specialization</t>
  </si>
  <si>
    <t>Health Care Asst PAVE CSC</t>
  </si>
  <si>
    <t>Health Science I CSC</t>
  </si>
  <si>
    <t>Horticulture AAS</t>
  </si>
  <si>
    <t>Human Services AAS</t>
  </si>
  <si>
    <t>Hybrid and Electric Vehicle Technology CSC</t>
  </si>
  <si>
    <t>Information Sys Tech AAS</t>
  </si>
  <si>
    <t>Liberal Arts AA</t>
  </si>
  <si>
    <t>Liberal Arts AA - American Sign Language/Deaf Studies Specialization</t>
  </si>
  <si>
    <t>Liberal Arts AA - Teacher Preparation Specialization</t>
  </si>
  <si>
    <t>LPN to AAS in Nursing, PT</t>
  </si>
  <si>
    <t>LPN to RN</t>
  </si>
  <si>
    <t>Management AAS - Retail Management Specialization</t>
  </si>
  <si>
    <t>Management AAS - Small Business Management Specialization</t>
  </si>
  <si>
    <t>Medical Laboratory Technology AAS</t>
  </si>
  <si>
    <t>Medical Records Coder CSC</t>
  </si>
  <si>
    <t>Network Administration CSC</t>
  </si>
  <si>
    <t>Network Fundamentals CSC</t>
  </si>
  <si>
    <t>Nursing AAS</t>
  </si>
  <si>
    <t>Opticianry AAS</t>
  </si>
  <si>
    <t>Opticians Apprentice CSC</t>
  </si>
  <si>
    <t>Paralegal Studies AAS - General Practice Specialization</t>
  </si>
  <si>
    <t>Paralegal Studies AAS - Litigation Specialization</t>
  </si>
  <si>
    <t>Pharmacy Technician CSC</t>
  </si>
  <si>
    <t>Practical Nursing C</t>
  </si>
  <si>
    <t>Release of Health Information Specialist CSC</t>
  </si>
  <si>
    <t>Respiratory Therapy AAS</t>
  </si>
  <si>
    <t>Science AS - Computer Science Specialization</t>
  </si>
  <si>
    <t>Science AS - Mathematics and Science Teacher Preparation Specialization</t>
  </si>
  <si>
    <t>Science AS - Mathematics Specialization</t>
  </si>
  <si>
    <t>Science AS - Science Specialization</t>
  </si>
  <si>
    <t>Social Sciences AS</t>
  </si>
  <si>
    <t>Social Sciences AS - Pre-Social Work Specialization</t>
  </si>
  <si>
    <t>Social Sciences AS - Teacher Preparation Specialization</t>
  </si>
  <si>
    <t>Substance Abuse Counseling CSC</t>
  </si>
  <si>
    <t>Sustainable Agriculture CSC</t>
  </si>
  <si>
    <t>Web Development CSC</t>
  </si>
  <si>
    <t>Welding CSC</t>
  </si>
  <si>
    <r>
      <rPr>
        <b/>
        <sz val="12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Books &amp; Supplies: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</si>
  <si>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1"/>
        <color rgb="FF000000"/>
        <rFont val="Calibri"/>
        <family val="2"/>
        <scheme val="minor"/>
      </rPr>
      <t xml:space="preserve">Ch 31 will always pay 100% of required textbooks, and up to $80 for consumable supplies per term.  Ch 33 will pay a maximum of $1000 per academic year. </t>
    </r>
  </si>
  <si>
    <t>Pay Rate</t>
  </si>
  <si>
    <t>Student ID#:</t>
  </si>
  <si>
    <t>Education - Elementary Education</t>
  </si>
  <si>
    <t>61-63</t>
  </si>
  <si>
    <t xml:space="preserve">Education - Health and Physical Education </t>
  </si>
  <si>
    <t xml:space="preserve">Education - Secondary English Education </t>
  </si>
  <si>
    <t>60-62</t>
  </si>
  <si>
    <t xml:space="preserve">Education - Secondary Math Education </t>
  </si>
  <si>
    <t xml:space="preserve">Education - Secondary Science Education </t>
  </si>
  <si>
    <t>62-63</t>
  </si>
  <si>
    <t xml:space="preserve">Education - Secondary Social Studies Education </t>
  </si>
  <si>
    <t xml:space="preserve">Education - World Languages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</si>
</sst>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6" fontId="0" fillId="0" borderId="0" xfId="0" applyNumberFormat="1"/>
    <xf numFmtId="8" fontId="0" fillId="0" borderId="0" xfId="0" applyNumberFormat="1"/>
    <xf numFmtId="0" fontId="0" fillId="0" borderId="0" xfId="0"/>
    <xf numFmtId="8" fontId="0" fillId="0" borderId="1" xfId="0" applyNumberFormat="1" applyBorder="1"/>
    <xf numFmtId="8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/>
    <xf numFmtId="0" fontId="0" fillId="0" borderId="0" xfId="0" applyFon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/>
    <xf numFmtId="0" fontId="2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/>
    <xf numFmtId="0" fontId="0" fillId="0" borderId="0" xfId="0" applyAlignment="1"/>
    <xf numFmtId="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NumberFormat="1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0" xfId="0" applyFont="1" applyFill="1" applyAlignment="1">
      <alignment horizontal="center"/>
    </xf>
    <xf numFmtId="9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2" fillId="0" borderId="0" xfId="0" applyFont="1"/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6" fontId="7" fillId="2" borderId="0" xfId="0" applyNumberFormat="1" applyFont="1" applyFill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/>
    <xf numFmtId="0" fontId="4" fillId="2" borderId="1" xfId="0" applyFont="1" applyFill="1" applyBorder="1" applyAlignment="1" applyProtection="1">
      <alignment horizontal="left"/>
      <protection locked="0"/>
    </xf>
    <xf numFmtId="0" fontId="7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762001</xdr:colOff>
      <xdr:row>9</xdr:row>
      <xdr:rowOff>28576</xdr:rowOff>
    </xdr:from>
    <xdr:to>
      <xdr:col>20</xdr:col>
      <xdr:colOff>85726</xdr:colOff>
      <xdr:row>27</xdr:row>
      <xdr:rowOff>28575</xdr:rowOff>
    </xdr:to>
    <xdr:sp macro="" textlink="">
      <xdr:nvSpPr>
        <xdr:cNvPr id="2" name="TextBox 1"/>
        <xdr:cNvSpPr txBox="1"/>
      </xdr:nvSpPr>
      <xdr:spPr>
        <a:xfrm>
          <a:off x="6496051" y="1743076"/>
          <a:ext cx="6429375" cy="3438524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 i="0" u="sng" strike="noStrike">
            <a:solidFill>
              <a:schemeClr val="accent6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sng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Useful Links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Aid Info:</a:t>
          </a:r>
          <a:r>
            <a:rPr lang="en-US"/>
            <a:t> https://www.reynolds.edu/pay_for_college/financial_aid/welcome.html  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Satisfactory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Academic Progress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https://www.reynolds.edu/pay_for_college/financial_aid/sap.html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sng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Useful Information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see catalog/program page for any additional requirements for applicable licensing/certification.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financial aid information, including comparisons, can be found in your Student Center in SIS by clicking on "View Financial Aid."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&amp; Board Benefits Payments calculated using standard 16 weeks for fall/spring, and 10 weeks for summer terms.  Amounts will vary if enrolled in non-standard length terms.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9525</xdr:rowOff>
    </xdr:from>
    <xdr:to>
      <xdr:col>2</xdr:col>
      <xdr:colOff>581025</xdr:colOff>
      <xdr:row>6</xdr:row>
      <xdr:rowOff>171376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0025"/>
          <a:ext cx="2676525" cy="1114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tabSelected="1" topLeftCell="A16" workbookViewId="0">
      <selection activeCell="B20" sqref="B20"/>
    </sheetView>
  </sheetViews>
  <sheetFormatPr defaultRowHeight="15" x14ac:dyDescent="0.25"/>
  <cols>
    <col min="1" max="1" width="19.5703125" customWidth="1"/>
    <col min="2" max="2" width="13.7109375" bestFit="1" customWidth="1"/>
    <col min="3" max="3" width="9" customWidth="1"/>
    <col min="4" max="4" width="4.28515625" customWidth="1"/>
    <col min="5" max="5" width="8.42578125" customWidth="1"/>
    <col min="6" max="6" width="3.7109375" customWidth="1"/>
    <col min="7" max="7" width="4.5703125" bestFit="1" customWidth="1"/>
    <col min="8" max="8" width="11.140625" customWidth="1"/>
    <col min="9" max="9" width="11.5703125" customWidth="1"/>
    <col min="10" max="10" width="15.140625" customWidth="1"/>
    <col min="12" max="12" width="9.140625" customWidth="1"/>
  </cols>
  <sheetData>
    <row r="1" spans="1:9" s="21" customFormat="1" x14ac:dyDescent="0.25"/>
    <row r="2" spans="1:9" s="21" customFormat="1" x14ac:dyDescent="0.25"/>
    <row r="3" spans="1:9" s="21" customFormat="1" x14ac:dyDescent="0.25"/>
    <row r="4" spans="1:9" s="21" customFormat="1" x14ac:dyDescent="0.25"/>
    <row r="5" spans="1:9" s="21" customFormat="1" x14ac:dyDescent="0.25"/>
    <row r="6" spans="1:9" s="21" customFormat="1" x14ac:dyDescent="0.25"/>
    <row r="7" spans="1:9" s="21" customFormat="1" x14ac:dyDescent="0.25"/>
    <row r="8" spans="1:9" s="38" customFormat="1" x14ac:dyDescent="0.25"/>
    <row r="9" spans="1:9" s="11" customFormat="1" x14ac:dyDescent="0.25">
      <c r="A9" s="10" t="s">
        <v>122</v>
      </c>
      <c r="B9" s="53">
        <v>1234567</v>
      </c>
      <c r="C9" s="53"/>
    </row>
    <row r="10" spans="1:9" x14ac:dyDescent="0.25">
      <c r="A10" s="10" t="s">
        <v>0</v>
      </c>
      <c r="B10" s="53" t="s">
        <v>17</v>
      </c>
      <c r="C10" s="53"/>
      <c r="D10" s="53"/>
      <c r="E10" s="53"/>
    </row>
    <row r="12" spans="1:9" x14ac:dyDescent="0.25">
      <c r="A12" s="37" t="s">
        <v>1</v>
      </c>
      <c r="B12" s="50" t="s">
        <v>44</v>
      </c>
      <c r="C12" s="50"/>
      <c r="D12" s="50"/>
      <c r="E12" s="50"/>
      <c r="F12" s="50"/>
      <c r="G12" s="50"/>
      <c r="H12" s="50"/>
      <c r="I12" s="50"/>
    </row>
    <row r="13" spans="1:9" s="38" customFormat="1" x14ac:dyDescent="0.25">
      <c r="A13" s="37"/>
      <c r="B13" s="43"/>
      <c r="C13" s="43"/>
      <c r="D13" s="43"/>
      <c r="E13" s="43"/>
      <c r="F13" s="44"/>
      <c r="G13" s="45"/>
      <c r="H13" s="43"/>
    </row>
    <row r="14" spans="1:9" s="38" customFormat="1" x14ac:dyDescent="0.25">
      <c r="A14" s="10" t="s">
        <v>2</v>
      </c>
      <c r="B14" s="31" t="s">
        <v>18</v>
      </c>
      <c r="C14" s="31">
        <v>2021</v>
      </c>
      <c r="D14" s="43"/>
      <c r="E14" s="43"/>
      <c r="F14" s="44"/>
      <c r="G14" s="45"/>
      <c r="H14" s="43"/>
      <c r="I14" s="43"/>
    </row>
    <row r="15" spans="1:9" s="38" customFormat="1" x14ac:dyDescent="0.25">
      <c r="A15" s="37"/>
      <c r="B15" s="43"/>
      <c r="C15" s="43"/>
      <c r="D15" s="43"/>
      <c r="E15" s="43"/>
      <c r="F15" s="44"/>
      <c r="G15" s="45"/>
      <c r="H15" s="43"/>
      <c r="I15" s="43"/>
    </row>
    <row r="16" spans="1:9" x14ac:dyDescent="0.25">
      <c r="B16" s="44"/>
      <c r="C16" s="44"/>
      <c r="D16" s="44"/>
      <c r="E16" s="44"/>
      <c r="F16" s="44"/>
      <c r="G16" s="44"/>
      <c r="H16" s="44"/>
      <c r="I16" s="44"/>
    </row>
    <row r="17" spans="1:14" x14ac:dyDescent="0.25">
      <c r="A17" s="51" t="s">
        <v>3</v>
      </c>
      <c r="B17" s="51"/>
      <c r="C17" s="51"/>
      <c r="E17" s="52" t="s">
        <v>7</v>
      </c>
      <c r="F17" s="52"/>
      <c r="G17" s="52"/>
      <c r="H17" s="52"/>
      <c r="I17" s="32">
        <v>0</v>
      </c>
    </row>
    <row r="18" spans="1:14" x14ac:dyDescent="0.25">
      <c r="B18" s="16"/>
      <c r="C18" s="2"/>
      <c r="E18" t="s">
        <v>8</v>
      </c>
      <c r="I18" s="14">
        <f>VLOOKUP(Sheet1!B12,'Program Listing'!A2:B95,2,FALSE)</f>
        <v>67</v>
      </c>
    </row>
    <row r="19" spans="1:14" ht="15" customHeight="1" x14ac:dyDescent="0.25">
      <c r="A19" s="16"/>
      <c r="B19" s="16"/>
      <c r="C19" s="2"/>
      <c r="E19" t="s">
        <v>10</v>
      </c>
      <c r="I19" s="33">
        <v>0</v>
      </c>
    </row>
    <row r="20" spans="1:14" x14ac:dyDescent="0.25">
      <c r="A20" s="19" t="s">
        <v>29</v>
      </c>
      <c r="B20" s="34" t="s">
        <v>27</v>
      </c>
      <c r="C20" s="1"/>
      <c r="E20" t="s">
        <v>9</v>
      </c>
      <c r="I20" s="13">
        <f>I17+I18-I19</f>
        <v>67</v>
      </c>
    </row>
    <row r="21" spans="1:14" x14ac:dyDescent="0.25">
      <c r="C21" s="1"/>
    </row>
    <row r="22" spans="1:14" x14ac:dyDescent="0.25">
      <c r="E22" t="s">
        <v>11</v>
      </c>
      <c r="I22" s="4">
        <f>I20*VLOOKUP(B20,Info!A15:B16,2,FALSE)</f>
        <v>11471.07</v>
      </c>
    </row>
    <row r="23" spans="1:14" x14ac:dyDescent="0.25">
      <c r="I23" s="5"/>
    </row>
    <row r="24" spans="1:14" x14ac:dyDescent="0.25">
      <c r="A24" s="48" t="s">
        <v>20</v>
      </c>
      <c r="B24" s="47" t="s">
        <v>19</v>
      </c>
      <c r="C24" s="6"/>
      <c r="D24" s="55" t="s">
        <v>14</v>
      </c>
      <c r="E24" s="55"/>
      <c r="F24" s="55"/>
      <c r="G24" s="55"/>
    </row>
    <row r="25" spans="1:14" x14ac:dyDescent="0.25">
      <c r="C25" s="7"/>
      <c r="D25" s="42" t="s">
        <v>15</v>
      </c>
      <c r="E25" s="39">
        <v>33</v>
      </c>
      <c r="F25" s="46" t="s">
        <v>16</v>
      </c>
      <c r="G25" s="35">
        <v>0.8</v>
      </c>
    </row>
    <row r="26" spans="1:14" x14ac:dyDescent="0.25">
      <c r="A26" t="s">
        <v>12</v>
      </c>
      <c r="B26" s="15">
        <f>12*VLOOKUP(B20,Info!A15:B16,2,FALSE)</f>
        <v>2054.52</v>
      </c>
      <c r="C26" s="2"/>
      <c r="D26" s="56">
        <f>IF(OR(E25=30,E25=35,E25=1606),0,(Info!B15*12)*G25)</f>
        <v>1643.616</v>
      </c>
      <c r="E26" s="56"/>
      <c r="F26" s="56"/>
      <c r="G26" s="56"/>
    </row>
    <row r="27" spans="1:14" ht="15.75" x14ac:dyDescent="0.25">
      <c r="A27" t="s">
        <v>119</v>
      </c>
      <c r="B27" s="41">
        <v>1440</v>
      </c>
      <c r="C27" s="1"/>
      <c r="D27" s="57">
        <f>IF(OR(E25=30,E25=35,E25=1606),0,IF(E25=31,750,(IF(E25=33,(41.67*G25*12)))))</f>
        <v>400.03200000000004</v>
      </c>
      <c r="E27" s="57"/>
      <c r="F27" s="57"/>
      <c r="G27" s="57"/>
    </row>
    <row r="28" spans="1:14" x14ac:dyDescent="0.25">
      <c r="A28" t="s">
        <v>21</v>
      </c>
      <c r="B28" s="41">
        <v>3660</v>
      </c>
      <c r="C28" s="1"/>
      <c r="D28" s="57">
        <f>IF(OR(B14="Fall",B14="Spring"),IF(E25=30,(Info!B9*4),IF(E25=35,(Info!B12*4),IF(E25=1606,(Info!B8*4),IF(E25=31,(Info!B10*4),IF(E25=33,((Info!B11*G25)*4)))))),IF(B14="Summer",IF(E25=30,(Info!B9*2.5),IF(E25=35,(Info!B12*2.5),IF(E25=1606,(Info!B8*2.5),IF(E25=31,(Info!B10*2.5),IF(E25=33,((Info!B11*G25)*2.5))))))))</f>
        <v>3763.2000000000003</v>
      </c>
      <c r="E28" s="57"/>
      <c r="F28" s="57"/>
      <c r="G28" s="57"/>
    </row>
    <row r="29" spans="1:14" x14ac:dyDescent="0.25">
      <c r="A29" t="s">
        <v>13</v>
      </c>
      <c r="B29" s="41">
        <v>2370</v>
      </c>
      <c r="C29" s="1"/>
      <c r="D29" s="58">
        <v>0</v>
      </c>
      <c r="E29" s="58"/>
      <c r="F29" s="58"/>
      <c r="G29" s="58"/>
    </row>
    <row r="31" spans="1:14" x14ac:dyDescent="0.25">
      <c r="A31" s="54" t="s">
        <v>120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2" x14ac:dyDescent="0.25">
      <c r="A33" s="20"/>
      <c r="B33" s="36"/>
      <c r="C33" s="36"/>
      <c r="D33" s="36"/>
      <c r="E33" s="36"/>
      <c r="F33" s="36"/>
      <c r="G33" s="36"/>
      <c r="H33" s="36"/>
      <c r="I33" s="36"/>
      <c r="J33" s="36"/>
      <c r="K33" s="21"/>
      <c r="L33" s="21"/>
    </row>
    <row r="36" spans="1:12" x14ac:dyDescent="0.25">
      <c r="A36" s="21"/>
      <c r="B36" s="24"/>
      <c r="C36" s="24"/>
      <c r="D36" s="24"/>
      <c r="E36" s="24"/>
      <c r="F36" s="24"/>
      <c r="G36" s="24"/>
      <c r="H36" s="24"/>
      <c r="I36" s="24"/>
      <c r="J36" s="24"/>
      <c r="K36" s="21"/>
      <c r="L36" s="21"/>
    </row>
    <row r="37" spans="1:12" s="3" customFormat="1" x14ac:dyDescent="0.25">
      <c r="A37" s="2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15" customHeigh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1"/>
      <c r="L38" s="21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1"/>
      <c r="L39" s="21"/>
    </row>
    <row r="40" spans="1:12" x14ac:dyDescent="0.25">
      <c r="A40" s="2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15" customHeight="1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1"/>
      <c r="L41" s="21"/>
    </row>
    <row r="42" spans="1:12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1"/>
      <c r="L42" s="21"/>
    </row>
    <row r="43" spans="1:12" s="8" customForma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1"/>
      <c r="L43" s="21"/>
    </row>
    <row r="44" spans="1:12" s="8" customForma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1"/>
      <c r="L44" s="21"/>
    </row>
    <row r="45" spans="1:12" s="8" customForma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1"/>
      <c r="L45" s="21"/>
    </row>
    <row r="46" spans="1:12" s="8" customForma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1"/>
      <c r="L46" s="21"/>
    </row>
    <row r="47" spans="1:12" x14ac:dyDescent="0.25">
      <c r="A47" s="22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5" customHeight="1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1"/>
      <c r="L48" s="21"/>
    </row>
    <row r="49" spans="1:12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1"/>
      <c r="L49" s="21"/>
    </row>
    <row r="50" spans="1:12" x14ac:dyDescent="0.25">
      <c r="A50" s="2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x14ac:dyDescent="0.25">
      <c r="A52" s="21"/>
    </row>
  </sheetData>
  <mergeCells count="11">
    <mergeCell ref="A31:N32"/>
    <mergeCell ref="D24:G24"/>
    <mergeCell ref="D26:G26"/>
    <mergeCell ref="D27:G27"/>
    <mergeCell ref="D28:G28"/>
    <mergeCell ref="D29:G29"/>
    <mergeCell ref="B12:I12"/>
    <mergeCell ref="A17:C17"/>
    <mergeCell ref="E17:H17"/>
    <mergeCell ref="B10:E10"/>
    <mergeCell ref="B9:C9"/>
  </mergeCells>
  <dataValidations count="3">
    <dataValidation type="list" showErrorMessage="1" errorTitle="Invalid Entry" error="Please select a program from the list." sqref="B15:C15">
      <formula1>$A$2:$A$89</formula1>
    </dataValidation>
    <dataValidation type="list" showErrorMessage="1" errorTitle="Invalid Entry" error="Please select a program from the list." sqref="B12:B13">
      <formula1>$A$2:$A$89</formula1>
    </dataValidation>
    <dataValidation type="list" showErrorMessage="1" errorTitle="Invalid Entry" error="Please select a program from the list." sqref="D13:E15">
      <formula1>$A$2:$A$89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" error="Please select &quot;in state&quot; or &quot;out of state.&quot;" promptTitle="In/Out State">
          <x14:formula1>
            <xm:f>Info!$A$15:$A$16</xm:f>
          </x14:formula1>
          <xm:sqref>B20</xm:sqref>
        </x14:dataValidation>
        <x14:dataValidation type="list" showErrorMessage="1" errorTitle="Invalid Entry" error="Please select a program from the list.">
          <x14:formula1>
            <xm:f>'Program Listing'!$A$2:$A$95</xm:f>
          </x14:formula1>
          <xm:sqref>C13</xm:sqref>
        </x14:dataValidation>
        <x14:dataValidation type="list" allowBlank="1" showErrorMessage="1" errorTitle="Invalid Entry" error="Please choose a term from the list.">
          <x14:formula1>
            <xm:f>Info!$A$2:$A$4</xm:f>
          </x14:formula1>
          <xm:sqref>H14:H15 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4"/>
  <sheetViews>
    <sheetView workbookViewId="0">
      <selection activeCell="H24" sqref="H24"/>
    </sheetView>
  </sheetViews>
  <sheetFormatPr defaultRowHeight="15" x14ac:dyDescent="0.25"/>
  <cols>
    <col min="1" max="1" width="15.140625" bestFit="1" customWidth="1"/>
    <col min="2" max="2" width="9.140625" bestFit="1" customWidth="1"/>
    <col min="3" max="3" width="8.5703125" customWidth="1"/>
    <col min="4" max="4" width="7.28515625" style="6" bestFit="1" customWidth="1"/>
    <col min="5" max="5" width="11.5703125" style="25" bestFit="1" customWidth="1"/>
    <col min="6" max="6" width="9.140625" style="25" bestFit="1" customWidth="1"/>
  </cols>
  <sheetData>
    <row r="1" spans="1:6" x14ac:dyDescent="0.25">
      <c r="A1" s="23" t="s">
        <v>33</v>
      </c>
      <c r="D1" s="59" t="s">
        <v>32</v>
      </c>
      <c r="E1" s="59"/>
      <c r="F1" s="59"/>
    </row>
    <row r="2" spans="1:6" x14ac:dyDescent="0.25">
      <c r="A2" s="29" t="s">
        <v>18</v>
      </c>
      <c r="D2" s="26" t="s">
        <v>26</v>
      </c>
      <c r="E2" s="26" t="s">
        <v>30</v>
      </c>
      <c r="F2" s="27" t="s">
        <v>31</v>
      </c>
    </row>
    <row r="3" spans="1:6" x14ac:dyDescent="0.25">
      <c r="A3" s="29" t="s">
        <v>22</v>
      </c>
      <c r="D3" s="6">
        <v>1</v>
      </c>
      <c r="E3" s="28">
        <v>371.31</v>
      </c>
      <c r="F3" s="28">
        <v>171.21</v>
      </c>
    </row>
    <row r="4" spans="1:6" x14ac:dyDescent="0.25">
      <c r="A4" s="29" t="s">
        <v>23</v>
      </c>
      <c r="D4" s="6">
        <v>2</v>
      </c>
      <c r="E4" s="28">
        <v>42.62</v>
      </c>
      <c r="F4" s="28">
        <v>342.42</v>
      </c>
    </row>
    <row r="5" spans="1:6" x14ac:dyDescent="0.25">
      <c r="D5" s="6">
        <v>3</v>
      </c>
      <c r="E5" s="28">
        <v>1113.93</v>
      </c>
      <c r="F5" s="28">
        <v>513.63</v>
      </c>
    </row>
    <row r="6" spans="1:6" x14ac:dyDescent="0.25">
      <c r="D6" s="6">
        <v>4</v>
      </c>
      <c r="E6" s="28">
        <v>1485.24</v>
      </c>
      <c r="F6" s="28">
        <v>684.84</v>
      </c>
    </row>
    <row r="7" spans="1:6" x14ac:dyDescent="0.25">
      <c r="A7" s="23" t="s">
        <v>24</v>
      </c>
      <c r="B7" s="23" t="s">
        <v>121</v>
      </c>
      <c r="C7" s="12"/>
      <c r="D7" s="6">
        <v>5</v>
      </c>
      <c r="E7" s="28">
        <v>1856.55</v>
      </c>
      <c r="F7" s="28">
        <v>856.05</v>
      </c>
    </row>
    <row r="8" spans="1:6" x14ac:dyDescent="0.25">
      <c r="A8" s="9">
        <v>1606</v>
      </c>
      <c r="B8" s="40">
        <v>397</v>
      </c>
      <c r="D8" s="6">
        <v>6</v>
      </c>
      <c r="E8" s="28">
        <v>2227.86</v>
      </c>
      <c r="F8" s="28">
        <v>1027.26</v>
      </c>
    </row>
    <row r="9" spans="1:6" x14ac:dyDescent="0.25">
      <c r="A9" s="9">
        <v>30</v>
      </c>
      <c r="B9" s="40">
        <v>2122</v>
      </c>
      <c r="D9" s="6">
        <v>7</v>
      </c>
      <c r="E9" s="28">
        <v>2599.17</v>
      </c>
      <c r="F9" s="28">
        <v>1198.47</v>
      </c>
    </row>
    <row r="10" spans="1:6" x14ac:dyDescent="0.25">
      <c r="A10" s="9">
        <v>31</v>
      </c>
      <c r="B10" s="40">
        <v>1176</v>
      </c>
      <c r="D10" s="6">
        <v>8</v>
      </c>
      <c r="E10" s="28">
        <v>290.48</v>
      </c>
      <c r="F10" s="28">
        <v>1369.68</v>
      </c>
    </row>
    <row r="11" spans="1:6" x14ac:dyDescent="0.25">
      <c r="A11" s="9">
        <v>33</v>
      </c>
      <c r="B11" s="40">
        <v>1176</v>
      </c>
      <c r="D11" s="6">
        <v>9</v>
      </c>
      <c r="E11" s="28">
        <v>3341.79</v>
      </c>
      <c r="F11" s="28">
        <v>1540.89</v>
      </c>
    </row>
    <row r="12" spans="1:6" x14ac:dyDescent="0.25">
      <c r="A12" s="9">
        <v>35</v>
      </c>
      <c r="B12" s="40">
        <v>1265</v>
      </c>
      <c r="D12" s="6">
        <v>10</v>
      </c>
      <c r="E12" s="28">
        <v>3713.1</v>
      </c>
      <c r="F12" s="28">
        <v>1712.1</v>
      </c>
    </row>
    <row r="13" spans="1:6" x14ac:dyDescent="0.25">
      <c r="D13" s="6">
        <v>11</v>
      </c>
      <c r="E13" s="28">
        <v>4084.41</v>
      </c>
      <c r="F13" s="28">
        <v>1883.31</v>
      </c>
    </row>
    <row r="14" spans="1:6" x14ac:dyDescent="0.25">
      <c r="A14" s="59" t="s">
        <v>34</v>
      </c>
      <c r="B14" s="59"/>
      <c r="D14" s="6">
        <v>12</v>
      </c>
      <c r="E14" s="28">
        <v>4455.72</v>
      </c>
      <c r="F14" s="28">
        <v>2054.52</v>
      </c>
    </row>
    <row r="15" spans="1:6" x14ac:dyDescent="0.25">
      <c r="A15" t="s">
        <v>27</v>
      </c>
      <c r="B15" s="28">
        <v>171.21</v>
      </c>
      <c r="D15" s="6">
        <v>13</v>
      </c>
      <c r="E15" s="28">
        <v>4827.03</v>
      </c>
      <c r="F15" s="28">
        <v>2225.73</v>
      </c>
    </row>
    <row r="16" spans="1:6" x14ac:dyDescent="0.25">
      <c r="A16" t="s">
        <v>28</v>
      </c>
      <c r="B16" s="28">
        <v>371.31</v>
      </c>
      <c r="D16" s="6">
        <v>14</v>
      </c>
      <c r="E16" s="28">
        <v>5198.34</v>
      </c>
      <c r="F16" s="28">
        <v>2396.94</v>
      </c>
    </row>
    <row r="17" spans="4:6" x14ac:dyDescent="0.25">
      <c r="D17" s="6">
        <v>15</v>
      </c>
      <c r="E17" s="28">
        <v>5569.65</v>
      </c>
      <c r="F17" s="28">
        <v>2568.15</v>
      </c>
    </row>
    <row r="18" spans="4:6" x14ac:dyDescent="0.25">
      <c r="D18" s="6">
        <v>16</v>
      </c>
      <c r="E18" s="28">
        <v>5940.96</v>
      </c>
      <c r="F18" s="28">
        <v>2739.36</v>
      </c>
    </row>
    <row r="19" spans="4:6" x14ac:dyDescent="0.25">
      <c r="D19" s="6">
        <v>17</v>
      </c>
      <c r="E19" s="28">
        <v>6312.27</v>
      </c>
      <c r="F19" s="28">
        <v>2910.57</v>
      </c>
    </row>
    <row r="20" spans="4:6" x14ac:dyDescent="0.25">
      <c r="D20" s="6">
        <v>18</v>
      </c>
      <c r="E20" s="28">
        <v>6683.58</v>
      </c>
      <c r="F20" s="28">
        <v>3018.78</v>
      </c>
    </row>
    <row r="21" spans="4:6" x14ac:dyDescent="0.25">
      <c r="D21" s="6">
        <v>19</v>
      </c>
      <c r="E21" s="28">
        <v>7054.89</v>
      </c>
      <c r="F21" s="28">
        <v>3252.99</v>
      </c>
    </row>
    <row r="22" spans="4:6" x14ac:dyDescent="0.25">
      <c r="D22" s="6">
        <v>20</v>
      </c>
      <c r="E22" s="28">
        <v>7426.2</v>
      </c>
      <c r="F22" s="28">
        <v>3424.2</v>
      </c>
    </row>
    <row r="23" spans="4:6" x14ac:dyDescent="0.25">
      <c r="E23" s="28"/>
      <c r="F23" s="28"/>
    </row>
    <row r="24" spans="4:6" x14ac:dyDescent="0.25">
      <c r="E24" s="28"/>
      <c r="F24" s="28"/>
    </row>
  </sheetData>
  <mergeCells count="2">
    <mergeCell ref="A14:B14"/>
    <mergeCell ref="D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5"/>
  <sheetViews>
    <sheetView topLeftCell="A31" workbookViewId="0">
      <selection activeCell="C43" sqref="C43"/>
    </sheetView>
  </sheetViews>
  <sheetFormatPr defaultRowHeight="15" x14ac:dyDescent="0.25"/>
  <cols>
    <col min="1" max="1" width="46.5703125" bestFit="1" customWidth="1"/>
  </cols>
  <sheetData>
    <row r="1" spans="1:2" s="17" customFormat="1" ht="18.75" x14ac:dyDescent="0.3">
      <c r="A1" s="18" t="s">
        <v>25</v>
      </c>
      <c r="B1" s="18" t="s">
        <v>26</v>
      </c>
    </row>
    <row r="2" spans="1:2" x14ac:dyDescent="0.25">
      <c r="A2" s="30" t="s">
        <v>35</v>
      </c>
      <c r="B2" s="30">
        <v>66</v>
      </c>
    </row>
    <row r="3" spans="1:2" x14ac:dyDescent="0.25">
      <c r="A3" s="30" t="s">
        <v>36</v>
      </c>
      <c r="B3" s="30">
        <v>35</v>
      </c>
    </row>
    <row r="4" spans="1:2" x14ac:dyDescent="0.25">
      <c r="A4" s="30" t="s">
        <v>37</v>
      </c>
      <c r="B4" s="30">
        <v>24</v>
      </c>
    </row>
    <row r="5" spans="1:2" x14ac:dyDescent="0.25">
      <c r="A5" s="30" t="s">
        <v>38</v>
      </c>
      <c r="B5" s="30">
        <v>66</v>
      </c>
    </row>
    <row r="6" spans="1:2" x14ac:dyDescent="0.25">
      <c r="A6" s="30" t="s">
        <v>39</v>
      </c>
      <c r="B6" s="30">
        <v>16</v>
      </c>
    </row>
    <row r="7" spans="1:2" x14ac:dyDescent="0.25">
      <c r="A7" s="30" t="s">
        <v>40</v>
      </c>
      <c r="B7" s="30">
        <v>17</v>
      </c>
    </row>
    <row r="8" spans="1:2" x14ac:dyDescent="0.25">
      <c r="A8" s="30" t="s">
        <v>41</v>
      </c>
      <c r="B8" s="30">
        <v>27</v>
      </c>
    </row>
    <row r="9" spans="1:2" x14ac:dyDescent="0.25">
      <c r="A9" s="30" t="s">
        <v>42</v>
      </c>
      <c r="B9" s="30">
        <v>65</v>
      </c>
    </row>
    <row r="10" spans="1:2" x14ac:dyDescent="0.25">
      <c r="A10" s="30" t="s">
        <v>43</v>
      </c>
      <c r="B10" s="30">
        <v>65</v>
      </c>
    </row>
    <row r="11" spans="1:2" x14ac:dyDescent="0.25">
      <c r="A11" s="30" t="s">
        <v>44</v>
      </c>
      <c r="B11" s="30">
        <v>67</v>
      </c>
    </row>
    <row r="12" spans="1:2" x14ac:dyDescent="0.25">
      <c r="A12" s="30" t="s">
        <v>45</v>
      </c>
      <c r="B12" s="30">
        <v>16</v>
      </c>
    </row>
    <row r="13" spans="1:2" x14ac:dyDescent="0.25">
      <c r="A13" s="30" t="s">
        <v>46</v>
      </c>
      <c r="B13" s="30">
        <v>59</v>
      </c>
    </row>
    <row r="14" spans="1:2" x14ac:dyDescent="0.25">
      <c r="A14" s="30" t="s">
        <v>47</v>
      </c>
      <c r="B14" s="30">
        <v>61</v>
      </c>
    </row>
    <row r="15" spans="1:2" x14ac:dyDescent="0.25">
      <c r="A15" s="30" t="s">
        <v>48</v>
      </c>
      <c r="B15" s="30">
        <v>20</v>
      </c>
    </row>
    <row r="16" spans="1:2" x14ac:dyDescent="0.25">
      <c r="A16" s="30" t="s">
        <v>49</v>
      </c>
      <c r="B16" s="30">
        <v>28</v>
      </c>
    </row>
    <row r="17" spans="1:2" x14ac:dyDescent="0.25">
      <c r="A17" s="30" t="s">
        <v>50</v>
      </c>
      <c r="B17" s="30">
        <v>29</v>
      </c>
    </row>
    <row r="18" spans="1:2" x14ac:dyDescent="0.25">
      <c r="A18" s="30" t="s">
        <v>51</v>
      </c>
      <c r="B18" s="30">
        <v>29</v>
      </c>
    </row>
    <row r="19" spans="1:2" x14ac:dyDescent="0.25">
      <c r="A19" s="30" t="s">
        <v>52</v>
      </c>
      <c r="B19" s="30">
        <v>21</v>
      </c>
    </row>
    <row r="20" spans="1:2" x14ac:dyDescent="0.25">
      <c r="A20" s="30" t="s">
        <v>53</v>
      </c>
      <c r="B20" s="30">
        <v>28</v>
      </c>
    </row>
    <row r="21" spans="1:2" x14ac:dyDescent="0.25">
      <c r="A21" s="30" t="s">
        <v>54</v>
      </c>
      <c r="B21" s="30">
        <v>18</v>
      </c>
    </row>
    <row r="22" spans="1:2" x14ac:dyDescent="0.25">
      <c r="A22" s="30" t="s">
        <v>55</v>
      </c>
      <c r="B22" s="30">
        <v>29</v>
      </c>
    </row>
    <row r="23" spans="1:2" x14ac:dyDescent="0.25">
      <c r="A23" s="30" t="s">
        <v>56</v>
      </c>
      <c r="B23" s="30">
        <v>18</v>
      </c>
    </row>
    <row r="24" spans="1:2" x14ac:dyDescent="0.25">
      <c r="A24" s="30" t="s">
        <v>5</v>
      </c>
      <c r="B24" s="30">
        <v>9</v>
      </c>
    </row>
    <row r="25" spans="1:2" x14ac:dyDescent="0.25">
      <c r="A25" s="30" t="s">
        <v>57</v>
      </c>
      <c r="B25" s="30">
        <v>67</v>
      </c>
    </row>
    <row r="26" spans="1:2" x14ac:dyDescent="0.25">
      <c r="A26" s="30" t="s">
        <v>58</v>
      </c>
      <c r="B26" s="30">
        <v>67</v>
      </c>
    </row>
    <row r="27" spans="1:2" x14ac:dyDescent="0.25">
      <c r="A27" s="30" t="s">
        <v>59</v>
      </c>
      <c r="B27" s="30">
        <v>67</v>
      </c>
    </row>
    <row r="28" spans="1:2" x14ac:dyDescent="0.25">
      <c r="A28" s="30" t="s">
        <v>60</v>
      </c>
      <c r="B28" s="30">
        <v>21</v>
      </c>
    </row>
    <row r="29" spans="1:2" x14ac:dyDescent="0.25">
      <c r="A29" s="30" t="s">
        <v>61</v>
      </c>
      <c r="B29" s="30">
        <v>28</v>
      </c>
    </row>
    <row r="30" spans="1:2" x14ac:dyDescent="0.25">
      <c r="A30" s="30" t="s">
        <v>62</v>
      </c>
      <c r="B30" s="30">
        <v>44</v>
      </c>
    </row>
    <row r="31" spans="1:2" x14ac:dyDescent="0.25">
      <c r="A31" s="30" t="s">
        <v>63</v>
      </c>
      <c r="B31" s="30">
        <v>38</v>
      </c>
    </row>
    <row r="32" spans="1:2" x14ac:dyDescent="0.25">
      <c r="A32" s="30" t="s">
        <v>6</v>
      </c>
      <c r="B32" s="30">
        <v>65</v>
      </c>
    </row>
    <row r="33" spans="1:2" x14ac:dyDescent="0.25">
      <c r="A33" s="30" t="s">
        <v>64</v>
      </c>
      <c r="B33" s="30">
        <v>34</v>
      </c>
    </row>
    <row r="34" spans="1:2" x14ac:dyDescent="0.25">
      <c r="A34" s="30" t="s">
        <v>65</v>
      </c>
      <c r="B34" s="30">
        <v>16</v>
      </c>
    </row>
    <row r="35" spans="1:2" x14ac:dyDescent="0.25">
      <c r="A35" s="30" t="s">
        <v>66</v>
      </c>
      <c r="B35" s="30">
        <v>18</v>
      </c>
    </row>
    <row r="36" spans="1:2" x14ac:dyDescent="0.25">
      <c r="A36" s="30" t="s">
        <v>67</v>
      </c>
      <c r="B36" s="30">
        <v>18</v>
      </c>
    </row>
    <row r="37" spans="1:2" s="49" customFormat="1" x14ac:dyDescent="0.25">
      <c r="A37" s="30" t="s">
        <v>123</v>
      </c>
      <c r="B37" s="30" t="s">
        <v>124</v>
      </c>
    </row>
    <row r="38" spans="1:2" s="49" customFormat="1" x14ac:dyDescent="0.25">
      <c r="A38" s="30" t="s">
        <v>125</v>
      </c>
      <c r="B38" s="30" t="s">
        <v>124</v>
      </c>
    </row>
    <row r="39" spans="1:2" s="49" customFormat="1" x14ac:dyDescent="0.25">
      <c r="A39" s="30" t="s">
        <v>126</v>
      </c>
      <c r="B39" s="30" t="s">
        <v>127</v>
      </c>
    </row>
    <row r="40" spans="1:2" s="49" customFormat="1" x14ac:dyDescent="0.25">
      <c r="A40" s="30" t="s">
        <v>128</v>
      </c>
      <c r="B40" s="30" t="s">
        <v>127</v>
      </c>
    </row>
    <row r="41" spans="1:2" s="49" customFormat="1" x14ac:dyDescent="0.25">
      <c r="A41" s="30" t="s">
        <v>129</v>
      </c>
      <c r="B41" s="30" t="s">
        <v>130</v>
      </c>
    </row>
    <row r="42" spans="1:2" s="49" customFormat="1" x14ac:dyDescent="0.25">
      <c r="A42" s="30" t="s">
        <v>131</v>
      </c>
      <c r="B42" s="30" t="s">
        <v>127</v>
      </c>
    </row>
    <row r="43" spans="1:2" s="49" customFormat="1" x14ac:dyDescent="0.25">
      <c r="A43" s="30" t="s">
        <v>132</v>
      </c>
      <c r="B43" s="30" t="s">
        <v>124</v>
      </c>
    </row>
    <row r="44" spans="1:2" x14ac:dyDescent="0.25">
      <c r="A44" s="30" t="s">
        <v>68</v>
      </c>
      <c r="B44" s="30">
        <v>16</v>
      </c>
    </row>
    <row r="45" spans="1:2" x14ac:dyDescent="0.25">
      <c r="A45" s="30" t="s">
        <v>69</v>
      </c>
      <c r="B45" s="30">
        <v>65</v>
      </c>
    </row>
    <row r="46" spans="1:2" x14ac:dyDescent="0.25">
      <c r="A46" s="30" t="s">
        <v>70</v>
      </c>
      <c r="B46" s="30">
        <v>17</v>
      </c>
    </row>
    <row r="47" spans="1:2" x14ac:dyDescent="0.25">
      <c r="A47" s="30" t="s">
        <v>4</v>
      </c>
      <c r="B47" s="30">
        <v>68</v>
      </c>
    </row>
    <row r="48" spans="1:2" x14ac:dyDescent="0.25">
      <c r="A48" s="30" t="s">
        <v>71</v>
      </c>
      <c r="B48" s="30">
        <v>66</v>
      </c>
    </row>
    <row r="49" spans="1:2" x14ac:dyDescent="0.25">
      <c r="A49" s="30" t="s">
        <v>72</v>
      </c>
      <c r="B49" s="30">
        <v>67</v>
      </c>
    </row>
    <row r="50" spans="1:2" x14ac:dyDescent="0.25">
      <c r="A50" s="30" t="s">
        <v>73</v>
      </c>
      <c r="B50" s="30">
        <v>65</v>
      </c>
    </row>
    <row r="51" spans="1:2" x14ac:dyDescent="0.25">
      <c r="A51" s="30" t="s">
        <v>74</v>
      </c>
      <c r="B51" s="30">
        <v>16</v>
      </c>
    </row>
    <row r="52" spans="1:2" x14ac:dyDescent="0.25">
      <c r="A52" s="30" t="s">
        <v>75</v>
      </c>
      <c r="B52" s="30">
        <v>16</v>
      </c>
    </row>
    <row r="53" spans="1:2" x14ac:dyDescent="0.25">
      <c r="A53" s="30" t="s">
        <v>76</v>
      </c>
      <c r="B53" s="30">
        <v>18</v>
      </c>
    </row>
    <row r="54" spans="1:2" x14ac:dyDescent="0.25">
      <c r="A54" s="30" t="s">
        <v>77</v>
      </c>
      <c r="B54" s="30">
        <v>29</v>
      </c>
    </row>
    <row r="55" spans="1:2" x14ac:dyDescent="0.25">
      <c r="A55" s="30" t="s">
        <v>78</v>
      </c>
      <c r="B55" s="30">
        <v>19</v>
      </c>
    </row>
    <row r="56" spans="1:2" x14ac:dyDescent="0.25">
      <c r="A56" s="30" t="s">
        <v>79</v>
      </c>
      <c r="B56" s="30">
        <v>33</v>
      </c>
    </row>
    <row r="57" spans="1:2" x14ac:dyDescent="0.25">
      <c r="A57" s="30" t="s">
        <v>80</v>
      </c>
      <c r="B57" s="30">
        <v>61</v>
      </c>
    </row>
    <row r="58" spans="1:2" x14ac:dyDescent="0.25">
      <c r="A58" s="30" t="s">
        <v>81</v>
      </c>
      <c r="B58" s="30">
        <v>62</v>
      </c>
    </row>
    <row r="59" spans="1:2" x14ac:dyDescent="0.25">
      <c r="A59" s="30" t="s">
        <v>82</v>
      </c>
      <c r="B59" s="30">
        <v>27</v>
      </c>
    </row>
    <row r="60" spans="1:2" x14ac:dyDescent="0.25">
      <c r="A60" s="30" t="s">
        <v>83</v>
      </c>
      <c r="B60" s="30">
        <v>21</v>
      </c>
    </row>
    <row r="61" spans="1:2" x14ac:dyDescent="0.25">
      <c r="A61" s="30" t="s">
        <v>84</v>
      </c>
      <c r="B61" s="30">
        <v>66</v>
      </c>
    </row>
    <row r="62" spans="1:2" x14ac:dyDescent="0.25">
      <c r="A62" s="30" t="s">
        <v>85</v>
      </c>
      <c r="B62" s="30">
        <v>67</v>
      </c>
    </row>
    <row r="63" spans="1:2" x14ac:dyDescent="0.25">
      <c r="A63" s="30" t="s">
        <v>86</v>
      </c>
      <c r="B63" s="30">
        <v>22</v>
      </c>
    </row>
    <row r="64" spans="1:2" x14ac:dyDescent="0.25">
      <c r="A64" s="30" t="s">
        <v>87</v>
      </c>
      <c r="B64" s="30">
        <v>63</v>
      </c>
    </row>
    <row r="65" spans="1:2" x14ac:dyDescent="0.25">
      <c r="A65" s="30" t="s">
        <v>88</v>
      </c>
      <c r="B65" s="30">
        <v>60</v>
      </c>
    </row>
    <row r="66" spans="1:2" x14ac:dyDescent="0.25">
      <c r="A66" s="30" t="s">
        <v>89</v>
      </c>
      <c r="B66" s="30">
        <v>62</v>
      </c>
    </row>
    <row r="67" spans="1:2" x14ac:dyDescent="0.25">
      <c r="A67" s="30" t="s">
        <v>90</v>
      </c>
      <c r="B67" s="30">
        <v>60</v>
      </c>
    </row>
    <row r="68" spans="1:2" x14ac:dyDescent="0.25">
      <c r="A68" s="30" t="s">
        <v>91</v>
      </c>
      <c r="B68" s="30">
        <v>64</v>
      </c>
    </row>
    <row r="69" spans="1:2" x14ac:dyDescent="0.25">
      <c r="A69" s="30" t="s">
        <v>92</v>
      </c>
      <c r="B69" s="30">
        <v>64</v>
      </c>
    </row>
    <row r="70" spans="1:2" x14ac:dyDescent="0.25">
      <c r="A70" s="30" t="s">
        <v>93</v>
      </c>
      <c r="B70" s="30">
        <v>66</v>
      </c>
    </row>
    <row r="71" spans="1:2" x14ac:dyDescent="0.25">
      <c r="A71" s="30" t="s">
        <v>94</v>
      </c>
      <c r="B71" s="30">
        <v>66</v>
      </c>
    </row>
    <row r="72" spans="1:2" x14ac:dyDescent="0.25">
      <c r="A72" s="30" t="s">
        <v>95</v>
      </c>
      <c r="B72" s="30">
        <v>66</v>
      </c>
    </row>
    <row r="73" spans="1:2" x14ac:dyDescent="0.25">
      <c r="A73" s="30" t="s">
        <v>96</v>
      </c>
      <c r="B73" s="30">
        <v>27</v>
      </c>
    </row>
    <row r="74" spans="1:2" x14ac:dyDescent="0.25">
      <c r="A74" s="30" t="s">
        <v>97</v>
      </c>
      <c r="B74" s="30">
        <v>29</v>
      </c>
    </row>
    <row r="75" spans="1:2" x14ac:dyDescent="0.25">
      <c r="A75" s="30" t="s">
        <v>98</v>
      </c>
      <c r="B75" s="30">
        <v>18</v>
      </c>
    </row>
    <row r="76" spans="1:2" x14ac:dyDescent="0.25">
      <c r="A76" s="30" t="s">
        <v>99</v>
      </c>
      <c r="B76" s="30">
        <v>64</v>
      </c>
    </row>
    <row r="77" spans="1:2" x14ac:dyDescent="0.25">
      <c r="A77" s="30" t="s">
        <v>100</v>
      </c>
      <c r="B77" s="30">
        <v>67</v>
      </c>
    </row>
    <row r="78" spans="1:2" x14ac:dyDescent="0.25">
      <c r="A78" s="30" t="s">
        <v>101</v>
      </c>
      <c r="B78" s="30">
        <v>20</v>
      </c>
    </row>
    <row r="79" spans="1:2" x14ac:dyDescent="0.25">
      <c r="A79" s="30" t="s">
        <v>102</v>
      </c>
      <c r="B79" s="30">
        <v>66</v>
      </c>
    </row>
    <row r="80" spans="1:2" x14ac:dyDescent="0.25">
      <c r="A80" s="30" t="s">
        <v>103</v>
      </c>
      <c r="B80" s="30">
        <v>66</v>
      </c>
    </row>
    <row r="81" spans="1:2" x14ac:dyDescent="0.25">
      <c r="A81" s="30" t="s">
        <v>104</v>
      </c>
      <c r="B81" s="30">
        <v>17</v>
      </c>
    </row>
    <row r="82" spans="1:2" x14ac:dyDescent="0.25">
      <c r="A82" s="30" t="s">
        <v>105</v>
      </c>
      <c r="B82" s="30">
        <v>44</v>
      </c>
    </row>
    <row r="83" spans="1:2" x14ac:dyDescent="0.25">
      <c r="A83" s="30" t="s">
        <v>106</v>
      </c>
      <c r="B83" s="30">
        <v>16</v>
      </c>
    </row>
    <row r="84" spans="1:2" x14ac:dyDescent="0.25">
      <c r="A84" s="30" t="s">
        <v>107</v>
      </c>
      <c r="B84" s="30">
        <v>69</v>
      </c>
    </row>
    <row r="85" spans="1:2" x14ac:dyDescent="0.25">
      <c r="A85" s="30" t="s">
        <v>108</v>
      </c>
      <c r="B85" s="30">
        <v>60</v>
      </c>
    </row>
    <row r="86" spans="1:2" x14ac:dyDescent="0.25">
      <c r="A86" s="30" t="s">
        <v>109</v>
      </c>
      <c r="B86" s="30">
        <v>61</v>
      </c>
    </row>
    <row r="87" spans="1:2" x14ac:dyDescent="0.25">
      <c r="A87" s="30" t="s">
        <v>110</v>
      </c>
      <c r="B87" s="30">
        <v>63</v>
      </c>
    </row>
    <row r="88" spans="1:2" x14ac:dyDescent="0.25">
      <c r="A88" s="30" t="s">
        <v>111</v>
      </c>
      <c r="B88" s="30">
        <v>61</v>
      </c>
    </row>
    <row r="89" spans="1:2" x14ac:dyDescent="0.25">
      <c r="A89" s="30" t="s">
        <v>112</v>
      </c>
      <c r="B89" s="30">
        <v>60</v>
      </c>
    </row>
    <row r="90" spans="1:2" x14ac:dyDescent="0.25">
      <c r="A90" s="30" t="s">
        <v>113</v>
      </c>
      <c r="B90" s="30">
        <v>61</v>
      </c>
    </row>
    <row r="91" spans="1:2" x14ac:dyDescent="0.25">
      <c r="A91" s="30" t="s">
        <v>114</v>
      </c>
      <c r="B91" s="30">
        <v>60</v>
      </c>
    </row>
    <row r="92" spans="1:2" x14ac:dyDescent="0.25">
      <c r="A92" s="30" t="s">
        <v>115</v>
      </c>
      <c r="B92" s="30">
        <v>24</v>
      </c>
    </row>
    <row r="93" spans="1:2" x14ac:dyDescent="0.25">
      <c r="A93" s="30" t="s">
        <v>116</v>
      </c>
      <c r="B93" s="30">
        <v>21</v>
      </c>
    </row>
    <row r="94" spans="1:2" x14ac:dyDescent="0.25">
      <c r="A94" s="30" t="s">
        <v>117</v>
      </c>
      <c r="B94" s="30">
        <v>28</v>
      </c>
    </row>
    <row r="95" spans="1:2" x14ac:dyDescent="0.25">
      <c r="A95" s="30" t="s">
        <v>118</v>
      </c>
      <c r="B95" s="30">
        <v>16</v>
      </c>
    </row>
  </sheetData>
  <sortState ref="A2:A88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Info</vt:lpstr>
      <vt:lpstr>Program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Hilts</dc:creator>
  <cp:lastModifiedBy>Chequana T. Boisseau</cp:lastModifiedBy>
  <dcterms:created xsi:type="dcterms:W3CDTF">2021-06-16T20:11:56Z</dcterms:created>
  <dcterms:modified xsi:type="dcterms:W3CDTF">2023-08-09T14:57:17Z</dcterms:modified>
</cp:coreProperties>
</file>